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510"/>
  <workbookPr/>
  <mc:AlternateContent xmlns:mc="http://schemas.openxmlformats.org/markup-compatibility/2006">
    <mc:Choice Requires="x15">
      <x15ac:absPath xmlns:x15ac="http://schemas.microsoft.com/office/spreadsheetml/2010/11/ac" url="/Users/anastasiatarasova/Downloads/"/>
    </mc:Choice>
  </mc:AlternateContent>
  <bookViews>
    <workbookView xWindow="140" yWindow="460" windowWidth="25360" windowHeight="14180" tabRatio="500"/>
  </bookViews>
  <sheets>
    <sheet name="Бюджет и цели" sheetId="1" r:id="rId1"/>
  </sheets>
  <externalReferences>
    <externalReference r:id="rId2"/>
    <externalReference r:id="rId3"/>
  </externalReferences>
  <definedNames>
    <definedName name="abc">#REF!</definedName>
    <definedName name="b">'[1]Assets Distribution'!$R$22</definedName>
    <definedName name="Beg_Bal">#REF!</definedName>
    <definedName name="Beginning_Balance">-FV([0]!Interest_Rate/12,Payment_Number-1,-Monthly_Payment,[0]!Loan_Amount)</definedName>
    <definedName name="Const_Year_Rate">#REF!</definedName>
    <definedName name="Cum_Int">#REF!</definedName>
    <definedName name="Data">#REF!</definedName>
    <definedName name="ddd">#N/A</definedName>
    <definedName name="EExtra_Secured_Month_Pay">[1]Dream!#REF!</definedName>
    <definedName name="EExtra_Secured_Year_ROI">[1]Dream!#REF!</definedName>
    <definedName name="End_Bal">#REF!</definedName>
    <definedName name="end_sum">[2]Dream!$C$25</definedName>
    <definedName name="Ending_Balance">-FV([0]!Interest_Rate/12,Payment_Number,-Monthly_Payment,[0]!Loan_Amount)</definedName>
    <definedName name="Extra_Pay">#REF!</definedName>
    <definedName name="Extra_Secured_Month_Pay">[1]Dream!#REF!</definedName>
    <definedName name="Extra_Secured_Year_ROI">[1]Dream!#REF!</definedName>
    <definedName name="Finish_Sum">#REF!</definedName>
    <definedName name="Full_Print">#REF!</definedName>
    <definedName name="Header_Row">ROW(#REF!)</definedName>
    <definedName name="Header_Row_Back">ROW(#REF!)</definedName>
    <definedName name="Insurance_Month_Pay">[1]Dream!#REF!</definedName>
    <definedName name="Insurance_Year_ROI">[1]Dream!#REF!</definedName>
    <definedName name="Int">#REF!</definedName>
    <definedName name="Interest">-IPMT([0]!Interest_Rate/12,Payment_Number,[0]!Number_of_Payments,[0]!Loan_Amount)</definedName>
    <definedName name="Interest_Rate">#REF!</definedName>
    <definedName name="Last_Row">IF(Values_Entered,Header_Row+Number_of_Payments,Header_Row)</definedName>
    <definedName name="Loan_Amount">#REF!</definedName>
    <definedName name="Loan_Not_Paid">IF(Payment_Number&lt;=[0]!Number_of_Payments,1,0)</definedName>
    <definedName name="Loan_Start">#REF!</definedName>
    <definedName name="Loan_Years">#REF!</definedName>
    <definedName name="MonthesRemained">[2]Dream!$H$114</definedName>
    <definedName name="Monthly_Adding">#REF!</definedName>
    <definedName name="Monthly_Payment">-PMT([0]!Interest_Rate/12,[0]!Number_of_Payments,[0]!Loan_Amount)</definedName>
    <definedName name="Num_Pmt_Per_Year">#REF!</definedName>
    <definedName name="Number_of_Payments">MATCH(0.01,End_Bal,-1)+1</definedName>
    <definedName name="Pay_Date">#REF!</definedName>
    <definedName name="Pay_Num">#REF!</definedName>
    <definedName name="Payment_Date">DATE(YEAR(Loan_Start),MONTH(Loan_Start)+Payment_Number,DAY(Loan_Start))</definedName>
    <definedName name="Payment_Number">ROW()-[0]!Header_Row</definedName>
    <definedName name="Princ">#REF!</definedName>
    <definedName name="Principal">-PPMT([0]!Interest_Rate/12,Payment_Number,[0]!Number_of_Payments,[0]!Loan_Amount)</definedName>
    <definedName name="Print_Area_Reset">OFFSET(Full_Print,0,0,Last_Row)</definedName>
    <definedName name="Protected_Month_Pay">[1]Dream!#REF!</definedName>
    <definedName name="Protected_Year_ROI">[1]Dream!#REF!</definedName>
    <definedName name="qwe">Scheduled_Payment+Extra_Payment</definedName>
    <definedName name="RemainedMonthes">[2]Dream!$H$114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ecured_Month_Pay">[1]Dream!#REF!</definedName>
    <definedName name="Secured_Year_ROI">[1]Dream!#REF!</definedName>
    <definedName name="sss">OFFSET(Full_Print,0,0,Last_Row)</definedName>
    <definedName name="Start_Sum">#REF!</definedName>
    <definedName name="Total_Cost">#REF!</definedName>
    <definedName name="Total_Interest">#REF!</definedName>
    <definedName name="Total_Pay">#REF!</definedName>
    <definedName name="Total_Payment">Scheduled_Payment+Extra_Payment</definedName>
    <definedName name="Values_Entered">IF(Loan_Amount*Interest_Rate*Loan_Years*Loan_Start&gt;0,1,0)</definedName>
    <definedName name="wer">IF(Loan_Amount*Interest_Rate*Loan_Years*Loan_Start&gt;0,1,0)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8" i="1" l="1"/>
  <c r="F3" i="1"/>
  <c r="F1" i="1"/>
  <c r="E8" i="1"/>
  <c r="E9" i="1"/>
  <c r="E10" i="1"/>
  <c r="E11" i="1"/>
  <c r="E12" i="1"/>
  <c r="F2" i="1"/>
  <c r="F4" i="1"/>
  <c r="F5" i="1"/>
  <c r="D21" i="1"/>
  <c r="C21" i="1"/>
  <c r="B21" i="1"/>
  <c r="D19" i="1"/>
  <c r="C19" i="1"/>
  <c r="B19" i="1"/>
  <c r="C15" i="1"/>
  <c r="C14" i="1"/>
  <c r="C13" i="1"/>
  <c r="C12" i="1"/>
  <c r="C11" i="1"/>
  <c r="C10" i="1"/>
  <c r="C9" i="1"/>
  <c r="C8" i="1"/>
  <c r="D4" i="1"/>
  <c r="D5" i="1"/>
  <c r="H5" i="1"/>
  <c r="H2" i="1"/>
  <c r="H1" i="1"/>
</calcChain>
</file>

<file path=xl/sharedStrings.xml><?xml version="1.0" encoding="utf-8"?>
<sst xmlns="http://schemas.openxmlformats.org/spreadsheetml/2006/main" count="51" uniqueCount="42">
  <si>
    <t>Год заполнения</t>
  </si>
  <si>
    <t>Зарплата мужа</t>
  </si>
  <si>
    <t>Краткосрочные</t>
  </si>
  <si>
    <t>Разница между Д и Р</t>
  </si>
  <si>
    <t>Инфляция</t>
  </si>
  <si>
    <t>Зарплата жены</t>
  </si>
  <si>
    <t>Среднесрочные</t>
  </si>
  <si>
    <t>Подушка безопасности</t>
  </si>
  <si>
    <t>Иные источники</t>
  </si>
  <si>
    <t>Долгосрочные</t>
  </si>
  <si>
    <t>Итого доход</t>
  </si>
  <si>
    <t>Итого расход</t>
  </si>
  <si>
    <t>Итого год</t>
  </si>
  <si>
    <t>Потенциал</t>
  </si>
  <si>
    <t>Что?</t>
  </si>
  <si>
    <t>В месяц</t>
  </si>
  <si>
    <t>В год</t>
  </si>
  <si>
    <t>Месяцев до</t>
  </si>
  <si>
    <t>Цена</t>
  </si>
  <si>
    <t>Начальные накопления</t>
  </si>
  <si>
    <t>Питание</t>
  </si>
  <si>
    <t>Фитнес клуб</t>
  </si>
  <si>
    <t>Подушка</t>
  </si>
  <si>
    <t>Транспорт</t>
  </si>
  <si>
    <t>Автостраховка</t>
  </si>
  <si>
    <t>Интернет</t>
  </si>
  <si>
    <t>Отпуск</t>
  </si>
  <si>
    <t>Коммуналка</t>
  </si>
  <si>
    <t>Обучение дочери</t>
  </si>
  <si>
    <t>Мобильная связь</t>
  </si>
  <si>
    <t>Обучение сына</t>
  </si>
  <si>
    <t>Одежда</t>
  </si>
  <si>
    <t>...</t>
  </si>
  <si>
    <t>Лекарства</t>
  </si>
  <si>
    <t>Кредит за машину</t>
  </si>
  <si>
    <t>Машина</t>
  </si>
  <si>
    <t>Квартира</t>
  </si>
  <si>
    <t>Дача</t>
  </si>
  <si>
    <t>Цена текущая</t>
  </si>
  <si>
    <t>Цена будущая</t>
  </si>
  <si>
    <t>Год достижения</t>
  </si>
  <si>
    <t>Осталось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</si>
</sst>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Arial"/>
    </font>
    <font>
      <sz val="10"/>
      <name val="Arial"/>
    </font>
    <font>
      <b/>
      <sz val="10"/>
      <name val="Arial"/>
    </font>
    <font>
      <sz val="11"/>
      <color rgb="FF000000"/>
      <name val="Inconsolata"/>
    </font>
    <font>
      <sz val="11"/>
      <color theme="1"/>
      <name val="Calibri"/>
      <family val="2"/>
      <charset val="204"/>
      <scheme val="minor"/>
    </font>
    <font>
      <u/>
      <sz val="10"/>
      <color theme="10"/>
      <name val="Arial"/>
    </font>
    <font>
      <u/>
      <sz val="10"/>
      <color theme="11"/>
      <name val="Arial"/>
    </font>
    <font>
      <sz val="10"/>
      <name val="Arial Cyr"/>
      <charset val="204"/>
    </font>
  </fonts>
  <fills count="17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  <fill>
      <patternFill patternType="solid">
        <fgColor rgb="FFE6B8AF"/>
        <bgColor rgb="FFE6B8AF"/>
      </patternFill>
    </fill>
    <fill>
      <patternFill patternType="solid">
        <fgColor rgb="FFF4CCCC"/>
        <bgColor rgb="FFF4CCCC"/>
      </patternFill>
    </fill>
    <fill>
      <patternFill patternType="solid">
        <fgColor rgb="FFEA9999"/>
        <bgColor rgb="FFEA9999"/>
      </patternFill>
    </fill>
    <fill>
      <patternFill patternType="solid">
        <fgColor rgb="FFD0E0E3"/>
        <bgColor rgb="FFD0E0E3"/>
      </patternFill>
    </fill>
    <fill>
      <patternFill patternType="solid">
        <fgColor rgb="FFA2C4C9"/>
        <bgColor rgb="FFA2C4C9"/>
      </patternFill>
    </fill>
    <fill>
      <patternFill patternType="solid">
        <fgColor rgb="FF38761D"/>
        <bgColor rgb="FF38761D"/>
      </patternFill>
    </fill>
    <fill>
      <patternFill patternType="solid">
        <fgColor rgb="FFDD7E6B"/>
        <bgColor rgb="FFDD7E6B"/>
      </patternFill>
    </fill>
    <fill>
      <patternFill patternType="solid">
        <fgColor rgb="FFFFFF00"/>
        <bgColor rgb="FFFFFF00"/>
      </patternFill>
    </fill>
    <fill>
      <patternFill patternType="solid">
        <fgColor rgb="FFB4A7D6"/>
        <bgColor rgb="FFB4A7D6"/>
      </patternFill>
    </fill>
    <fill>
      <patternFill patternType="solid">
        <fgColor rgb="FFA4C2F4"/>
        <bgColor rgb="FFA4C2F4"/>
      </patternFill>
    </fill>
    <fill>
      <patternFill patternType="solid">
        <fgColor rgb="FFD9D2E9"/>
        <bgColor rgb="FFD9D2E9"/>
      </patternFill>
    </fill>
    <fill>
      <patternFill patternType="solid">
        <fgColor rgb="FFC9DAF8"/>
        <bgColor rgb="FFC9DAF8"/>
      </patternFill>
    </fill>
    <fill>
      <patternFill patternType="solid">
        <fgColor rgb="FFFFFFFF"/>
        <bgColor rgb="FFFFFFFF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4" fillId="0" borderId="0"/>
    <xf numFmtId="9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/>
  </cellStyleXfs>
  <cellXfs count="68">
    <xf numFmtId="0" fontId="0" fillId="0" borderId="0" xfId="0" applyFont="1" applyAlignment="1"/>
    <xf numFmtId="0" fontId="1" fillId="0" borderId="0" xfId="0" applyFont="1" applyAlignment="1"/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4" borderId="0" xfId="0" applyFont="1" applyFill="1" applyAlignment="1"/>
    <xf numFmtId="1" fontId="2" fillId="5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/>
    </xf>
    <xf numFmtId="1" fontId="2" fillId="3" borderId="0" xfId="0" applyNumberFormat="1" applyFont="1" applyFill="1" applyAlignment="1">
      <alignment horizontal="center"/>
    </xf>
    <xf numFmtId="0" fontId="1" fillId="6" borderId="0" xfId="0" applyFont="1" applyFill="1" applyAlignment="1"/>
    <xf numFmtId="0" fontId="1" fillId="7" borderId="0" xfId="0" applyFont="1" applyFill="1"/>
    <xf numFmtId="0" fontId="2" fillId="2" borderId="3" xfId="0" applyFont="1" applyFill="1" applyBorder="1" applyAlignment="1">
      <alignment horizontal="center"/>
    </xf>
    <xf numFmtId="0" fontId="2" fillId="8" borderId="0" xfId="0" applyFont="1" applyFill="1" applyAlignment="1">
      <alignment horizontal="center"/>
    </xf>
    <xf numFmtId="0" fontId="2" fillId="9" borderId="0" xfId="0" applyFont="1" applyFill="1" applyAlignment="1">
      <alignment horizontal="center"/>
    </xf>
    <xf numFmtId="1" fontId="2" fillId="9" borderId="0" xfId="0" applyNumberFormat="1" applyFont="1" applyFill="1" applyAlignment="1">
      <alignment horizontal="center"/>
    </xf>
    <xf numFmtId="9" fontId="1" fillId="0" borderId="0" xfId="0" applyNumberFormat="1" applyFont="1" applyAlignment="1"/>
    <xf numFmtId="0" fontId="2" fillId="13" borderId="0" xfId="0" applyFont="1" applyFill="1" applyAlignment="1"/>
    <xf numFmtId="0" fontId="2" fillId="14" borderId="0" xfId="0" applyFont="1" applyFill="1" applyAlignment="1"/>
    <xf numFmtId="0" fontId="1" fillId="13" borderId="1" xfId="0" applyFont="1" applyFill="1" applyBorder="1" applyAlignment="1"/>
    <xf numFmtId="1" fontId="1" fillId="13" borderId="0" xfId="0" applyNumberFormat="1" applyFont="1" applyFill="1" applyAlignment="1"/>
    <xf numFmtId="0" fontId="1" fillId="14" borderId="1" xfId="0" applyFont="1" applyFill="1" applyBorder="1" applyAlignment="1"/>
    <xf numFmtId="1" fontId="1" fillId="14" borderId="0" xfId="0" applyNumberFormat="1" applyFont="1" applyFill="1" applyAlignment="1"/>
    <xf numFmtId="0" fontId="1" fillId="14" borderId="4" xfId="0" applyFont="1" applyFill="1" applyBorder="1" applyAlignment="1"/>
    <xf numFmtId="0" fontId="1" fillId="14" borderId="5" xfId="0" applyFont="1" applyFill="1" applyBorder="1" applyAlignment="1"/>
    <xf numFmtId="0" fontId="1" fillId="14" borderId="0" xfId="0" applyFont="1" applyFill="1" applyAlignment="1"/>
    <xf numFmtId="0" fontId="1" fillId="13" borderId="2" xfId="0" applyFont="1" applyFill="1" applyBorder="1" applyAlignment="1"/>
    <xf numFmtId="0" fontId="1" fillId="14" borderId="2" xfId="0" applyFont="1" applyFill="1" applyBorder="1" applyAlignment="1"/>
    <xf numFmtId="0" fontId="1" fillId="14" borderId="6" xfId="0" applyFont="1" applyFill="1" applyBorder="1" applyAlignment="1"/>
    <xf numFmtId="0" fontId="1" fillId="14" borderId="7" xfId="0" applyFont="1" applyFill="1" applyBorder="1" applyAlignment="1"/>
    <xf numFmtId="0" fontId="1" fillId="14" borderId="0" xfId="0" applyFont="1" applyFill="1"/>
    <xf numFmtId="0" fontId="1" fillId="14" borderId="6" xfId="0" applyFont="1" applyFill="1" applyBorder="1"/>
    <xf numFmtId="0" fontId="1" fillId="14" borderId="7" xfId="0" applyFont="1" applyFill="1" applyBorder="1"/>
    <xf numFmtId="0" fontId="1" fillId="14" borderId="2" xfId="0" applyFont="1" applyFill="1" applyBorder="1"/>
    <xf numFmtId="0" fontId="1" fillId="13" borderId="2" xfId="0" applyFont="1" applyFill="1" applyBorder="1"/>
    <xf numFmtId="0" fontId="1" fillId="13" borderId="3" xfId="0" applyFont="1" applyFill="1" applyBorder="1" applyAlignment="1"/>
    <xf numFmtId="0" fontId="1" fillId="13" borderId="3" xfId="0" applyFont="1" applyFill="1" applyBorder="1"/>
    <xf numFmtId="0" fontId="1" fillId="14" borderId="3" xfId="0" applyFont="1" applyFill="1" applyBorder="1"/>
    <xf numFmtId="0" fontId="1" fillId="14" borderId="8" xfId="0" applyFont="1" applyFill="1" applyBorder="1"/>
    <xf numFmtId="0" fontId="1" fillId="14" borderId="9" xfId="0" applyFont="1" applyFill="1" applyBorder="1"/>
    <xf numFmtId="1" fontId="1" fillId="0" borderId="0" xfId="0" applyNumberFormat="1" applyFont="1" applyAlignment="1"/>
    <xf numFmtId="0" fontId="3" fillId="15" borderId="0" xfId="0" applyFont="1" applyFill="1" applyAlignment="1"/>
    <xf numFmtId="1" fontId="1" fillId="0" borderId="4" xfId="0" applyNumberFormat="1" applyFont="1" applyBorder="1" applyAlignment="1"/>
    <xf numFmtId="0" fontId="1" fillId="0" borderId="10" xfId="0" applyFont="1" applyBorder="1" applyAlignment="1"/>
    <xf numFmtId="0" fontId="1" fillId="0" borderId="5" xfId="0" applyFont="1" applyBorder="1" applyAlignment="1"/>
    <xf numFmtId="10" fontId="1" fillId="0" borderId="0" xfId="0" applyNumberFormat="1" applyFont="1" applyAlignment="1"/>
    <xf numFmtId="0" fontId="1" fillId="0" borderId="8" xfId="0" applyFont="1" applyBorder="1" applyAlignment="1"/>
    <xf numFmtId="0" fontId="1" fillId="0" borderId="11" xfId="0" applyFont="1" applyBorder="1" applyAlignment="1"/>
    <xf numFmtId="0" fontId="1" fillId="0" borderId="9" xfId="0" applyFont="1" applyBorder="1" applyAlignment="1"/>
    <xf numFmtId="3" fontId="1" fillId="0" borderId="0" xfId="0" applyNumberFormat="1" applyFont="1" applyAlignment="1"/>
    <xf numFmtId="1" fontId="3" fillId="15" borderId="0" xfId="0" applyNumberFormat="1" applyFont="1" applyFill="1"/>
    <xf numFmtId="1" fontId="1" fillId="0" borderId="12" xfId="0" applyNumberFormat="1" applyFont="1" applyBorder="1" applyAlignment="1"/>
    <xf numFmtId="0" fontId="1" fillId="0" borderId="13" xfId="0" applyFont="1" applyBorder="1" applyAlignment="1"/>
    <xf numFmtId="1" fontId="1" fillId="0" borderId="14" xfId="0" applyNumberFormat="1" applyFont="1" applyBorder="1" applyAlignment="1"/>
    <xf numFmtId="0" fontId="3" fillId="15" borderId="0" xfId="0" applyFont="1" applyFill="1"/>
    <xf numFmtId="0" fontId="2" fillId="16" borderId="0" xfId="0" applyFont="1" applyFill="1" applyAlignment="1"/>
    <xf numFmtId="0" fontId="1" fillId="16" borderId="4" xfId="0" applyFont="1" applyFill="1" applyBorder="1" applyAlignment="1"/>
    <xf numFmtId="0" fontId="1" fillId="16" borderId="5" xfId="0" applyFont="1" applyFill="1" applyBorder="1" applyAlignment="1"/>
    <xf numFmtId="0" fontId="1" fillId="16" borderId="0" xfId="0" applyFont="1" applyFill="1" applyAlignment="1"/>
    <xf numFmtId="0" fontId="1" fillId="16" borderId="6" xfId="0" applyFont="1" applyFill="1" applyBorder="1" applyAlignment="1"/>
    <xf numFmtId="0" fontId="1" fillId="16" borderId="7" xfId="0" applyFont="1" applyFill="1" applyBorder="1" applyAlignment="1"/>
    <xf numFmtId="1" fontId="1" fillId="16" borderId="7" xfId="0" applyNumberFormat="1" applyFont="1" applyFill="1" applyBorder="1" applyAlignment="1"/>
    <xf numFmtId="0" fontId="1" fillId="16" borderId="8" xfId="0" applyFont="1" applyFill="1" applyBorder="1" applyAlignment="1"/>
    <xf numFmtId="1" fontId="1" fillId="16" borderId="9" xfId="0" applyNumberFormat="1" applyFont="1" applyFill="1" applyBorder="1" applyAlignment="1"/>
    <xf numFmtId="0" fontId="2" fillId="10" borderId="0" xfId="0" applyFont="1" applyFill="1" applyAlignment="1">
      <alignment horizontal="center"/>
    </xf>
    <xf numFmtId="0" fontId="0" fillId="0" borderId="0" xfId="0" applyFont="1" applyAlignment="1"/>
    <xf numFmtId="0" fontId="2" fillId="11" borderId="0" xfId="0" applyFont="1" applyFill="1" applyAlignment="1">
      <alignment horizontal="center"/>
    </xf>
    <xf numFmtId="0" fontId="2" fillId="12" borderId="0" xfId="0" applyFont="1" applyFill="1" applyAlignment="1">
      <alignment horizontal="center"/>
    </xf>
  </cellXfs>
  <cellStyles count="8">
    <cellStyle name="Гиперссылка" xfId="3" builtinId="8" hidden="1"/>
    <cellStyle name="Гиперссылка" xfId="5" builtinId="8" hidden="1"/>
    <cellStyle name="Обычный" xfId="0" builtinId="0"/>
    <cellStyle name="Обычный 2" xfId="1"/>
    <cellStyle name="Обычный 3" xfId="7"/>
    <cellStyle name="Открывавшаяся гиперссылка" xfId="4" builtinId="9" hidden="1"/>
    <cellStyle name="Открывавшаяся гиперссылка" xfId="6" builtinId="9" hidden="1"/>
    <cellStyle name="Процентный 2" xfId="2"/>
  </cellStyles>
  <dxfs count="0"/>
  <tableStyles count="0" defaultTableStyle="TableStyleMedium9" defaultPivotStyle="PivotStyleMedium7"/>
  <colors>
    <mruColors>
      <color rgb="FFFF907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s/My%20Way/Business/_&#1044;&#1077;&#1085;&#1100;&#1075;&#1080;.&#1050;&#1085;&#1080;&#1075;&#1072;/&#1060;&#1080;&#1085;&#1072;&#1085;&#1089;&#1086;&#1074;&#1099;&#1081;%20&#1057;&#1086;&#1074;&#1077;&#1090;&#1085;&#1080;&#1082;/&#1052;&#1072;&#1090;&#1077;&#1088;&#1080;&#1072;&#1083;&#1099;/_Capital%20City%20Club/HIT%20-%20(Home%20Investor%20Templates%20v.%201.4.0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ackup/Documents/GrossBook/GrossBoo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as"/>
      <sheetName val="Plans"/>
      <sheetName val="Dream"/>
      <sheetName val="Loan"/>
      <sheetName val="Income Statment"/>
      <sheetName val="Balance Sheet"/>
      <sheetName val="Assets Distribution"/>
      <sheetName val="Briefcase Incm"/>
      <sheetName val="Insurance"/>
      <sheetName val="Protected"/>
      <sheetName val="Readme"/>
      <sheetName val="Abou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Dream"/>
      <sheetName val="Income Stmnt"/>
      <sheetName val="Balance Sheet"/>
      <sheetName val="Levels Dstrb"/>
      <sheetName val="Briefcase Incm"/>
      <sheetName val="Insurance"/>
      <sheetName val="Protected"/>
      <sheetName val="Comfort"/>
      <sheetName val="Secured"/>
      <sheetName val="Extra Secured"/>
      <sheetName val="Rich"/>
      <sheetName val="Indexes"/>
      <sheetName val="C3"/>
      <sheetName val="Ideas"/>
      <sheetName val="Plans"/>
    </sheetNames>
    <sheetDataSet>
      <sheetData sheetId="0"/>
      <sheetData sheetId="1">
        <row r="25">
          <cell r="C25">
            <v>582525</v>
          </cell>
        </row>
        <row r="114">
          <cell r="H114" t="str">
            <v>may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G29" sqref="G29"/>
    </sheetView>
  </sheetViews>
  <sheetFormatPr baseColWidth="10" defaultColWidth="14.5" defaultRowHeight="15.75" customHeight="1" x14ac:dyDescent="0.15"/>
  <cols>
    <col min="1" max="1" width="19.33203125" customWidth="1"/>
    <col min="3" max="3" width="15.33203125" customWidth="1"/>
    <col min="4" max="4" width="16.5" customWidth="1"/>
    <col min="5" max="5" width="22.1640625" customWidth="1"/>
    <col min="7" max="7" width="21.6640625" customWidth="1"/>
    <col min="9" max="9" width="13.1640625" customWidth="1"/>
    <col min="10" max="10" width="11.1640625" customWidth="1"/>
    <col min="11" max="11" width="21.5" customWidth="1"/>
    <col min="12" max="12" width="15.33203125" customWidth="1"/>
  </cols>
  <sheetData>
    <row r="1" spans="1:12" ht="15.75" customHeight="1" x14ac:dyDescent="0.15">
      <c r="A1" s="1" t="s">
        <v>0</v>
      </c>
      <c r="B1" s="1">
        <v>2016</v>
      </c>
      <c r="C1" s="2" t="s">
        <v>1</v>
      </c>
      <c r="D1" s="3">
        <v>60000</v>
      </c>
      <c r="E1" s="4" t="s">
        <v>2</v>
      </c>
      <c r="F1" s="4">
        <f>SUM(B8:B15)</f>
        <v>63000</v>
      </c>
      <c r="G1" s="5" t="s">
        <v>3</v>
      </c>
      <c r="H1" s="6">
        <f>D4-F4</f>
        <v>833.33333333332848</v>
      </c>
      <c r="I1" s="7"/>
      <c r="K1" s="1"/>
      <c r="L1" s="1"/>
    </row>
    <row r="2" spans="1:12" ht="15.75" customHeight="1" x14ac:dyDescent="0.15">
      <c r="A2" s="1" t="s">
        <v>4</v>
      </c>
      <c r="B2" s="1">
        <v>0.08</v>
      </c>
      <c r="C2" s="2" t="s">
        <v>5</v>
      </c>
      <c r="D2" s="8">
        <v>40000</v>
      </c>
      <c r="E2" s="4" t="s">
        <v>6</v>
      </c>
      <c r="F2" s="9">
        <f>SUM(E8:E12)</f>
        <v>20416.666666666668</v>
      </c>
      <c r="G2" s="10" t="s">
        <v>7</v>
      </c>
      <c r="H2" s="11">
        <f>SUM(F1:F2)*6</f>
        <v>500500</v>
      </c>
      <c r="I2" s="7"/>
      <c r="J2" s="7"/>
      <c r="K2" s="1"/>
      <c r="L2" s="1"/>
    </row>
    <row r="3" spans="1:12" ht="15.75" customHeight="1" x14ac:dyDescent="0.15">
      <c r="C3" s="2" t="s">
        <v>8</v>
      </c>
      <c r="D3" s="12">
        <v>20000</v>
      </c>
      <c r="E3" s="4" t="s">
        <v>9</v>
      </c>
      <c r="F3" s="9">
        <f>SUM(H8)</f>
        <v>35750</v>
      </c>
      <c r="G3" s="1"/>
      <c r="H3" s="1"/>
      <c r="I3" s="7"/>
      <c r="J3" s="7"/>
      <c r="K3" s="1"/>
      <c r="L3" s="1"/>
    </row>
    <row r="4" spans="1:12" ht="15.75" customHeight="1" x14ac:dyDescent="0.15">
      <c r="C4" s="13" t="s">
        <v>10</v>
      </c>
      <c r="D4" s="13">
        <f>SUM(D1:D3)</f>
        <v>120000</v>
      </c>
      <c r="E4" s="14" t="s">
        <v>11</v>
      </c>
      <c r="F4" s="15">
        <f>SUM(F1:F3)</f>
        <v>119166.66666666667</v>
      </c>
      <c r="G4" s="1"/>
      <c r="H4" s="16"/>
      <c r="I4" s="7"/>
      <c r="J4" s="7"/>
      <c r="K4" s="1"/>
      <c r="L4" s="1"/>
    </row>
    <row r="5" spans="1:12" ht="15.75" customHeight="1" x14ac:dyDescent="0.15">
      <c r="A5" s="7"/>
      <c r="B5" s="7"/>
      <c r="C5" s="7" t="s">
        <v>12</v>
      </c>
      <c r="D5" s="7">
        <f>D4*12</f>
        <v>1440000</v>
      </c>
      <c r="E5" s="7" t="s">
        <v>12</v>
      </c>
      <c r="F5" s="7">
        <f>F4*12</f>
        <v>1430000</v>
      </c>
      <c r="G5" s="7" t="s">
        <v>13</v>
      </c>
      <c r="H5" s="7">
        <f>D5-F5</f>
        <v>10000</v>
      </c>
      <c r="I5" s="7"/>
      <c r="J5" s="7"/>
    </row>
    <row r="6" spans="1:12" ht="15.75" customHeight="1" x14ac:dyDescent="0.15">
      <c r="A6" s="64" t="s">
        <v>2</v>
      </c>
      <c r="B6" s="65"/>
      <c r="C6" s="65"/>
      <c r="D6" s="66" t="s">
        <v>6</v>
      </c>
      <c r="E6" s="65"/>
      <c r="F6" s="65"/>
      <c r="G6" s="67" t="s">
        <v>9</v>
      </c>
      <c r="H6" s="65"/>
      <c r="I6" s="65"/>
      <c r="J6" s="65"/>
      <c r="K6" s="65"/>
    </row>
    <row r="7" spans="1:12" ht="15.75" customHeight="1" x14ac:dyDescent="0.15">
      <c r="A7" s="55" t="s">
        <v>14</v>
      </c>
      <c r="B7" s="55" t="s">
        <v>15</v>
      </c>
      <c r="C7" s="55" t="s">
        <v>16</v>
      </c>
      <c r="D7" s="17" t="s">
        <v>14</v>
      </c>
      <c r="E7" s="17" t="s">
        <v>15</v>
      </c>
      <c r="F7" s="17" t="s">
        <v>16</v>
      </c>
      <c r="G7" s="18" t="s">
        <v>14</v>
      </c>
      <c r="H7" s="18" t="s">
        <v>15</v>
      </c>
      <c r="I7" s="18" t="s">
        <v>17</v>
      </c>
      <c r="J7" s="18" t="s">
        <v>18</v>
      </c>
      <c r="K7" s="18" t="s">
        <v>19</v>
      </c>
    </row>
    <row r="8" spans="1:12" ht="15.75" customHeight="1" x14ac:dyDescent="0.15">
      <c r="A8" s="56" t="s">
        <v>20</v>
      </c>
      <c r="B8" s="57">
        <v>20000</v>
      </c>
      <c r="C8" s="58">
        <f t="shared" ref="C8:C15" si="0">B8*12</f>
        <v>240000</v>
      </c>
      <c r="D8" s="19" t="s">
        <v>21</v>
      </c>
      <c r="E8" s="20">
        <f>F8/12</f>
        <v>1250</v>
      </c>
      <c r="F8" s="19">
        <v>15000</v>
      </c>
      <c r="G8" s="21" t="s">
        <v>22</v>
      </c>
      <c r="H8" s="22">
        <f>(J8-K8)/I8</f>
        <v>35750</v>
      </c>
      <c r="I8" s="23">
        <v>14</v>
      </c>
      <c r="J8" s="24">
        <v>500500</v>
      </c>
      <c r="K8" s="25">
        <v>0</v>
      </c>
    </row>
    <row r="9" spans="1:12" ht="15.75" customHeight="1" x14ac:dyDescent="0.15">
      <c r="A9" s="59" t="s">
        <v>23</v>
      </c>
      <c r="B9" s="60">
        <v>5000</v>
      </c>
      <c r="C9" s="58">
        <f t="shared" si="0"/>
        <v>60000</v>
      </c>
      <c r="D9" s="26" t="s">
        <v>24</v>
      </c>
      <c r="E9" s="20">
        <f>F9/12</f>
        <v>3333.3333333333335</v>
      </c>
      <c r="F9" s="26">
        <v>40000</v>
      </c>
      <c r="G9" s="27"/>
      <c r="H9" s="22"/>
      <c r="I9" s="28"/>
      <c r="J9" s="29"/>
      <c r="K9" s="25"/>
    </row>
    <row r="10" spans="1:12" ht="15.75" customHeight="1" x14ac:dyDescent="0.15">
      <c r="A10" s="59" t="s">
        <v>25</v>
      </c>
      <c r="B10" s="60">
        <v>1000</v>
      </c>
      <c r="C10" s="58">
        <f t="shared" si="0"/>
        <v>12000</v>
      </c>
      <c r="D10" s="26" t="s">
        <v>26</v>
      </c>
      <c r="E10" s="20">
        <f>F10/12</f>
        <v>8333.3333333333339</v>
      </c>
      <c r="F10" s="26">
        <v>100000</v>
      </c>
      <c r="G10" s="27"/>
      <c r="H10" s="22"/>
      <c r="I10" s="28"/>
      <c r="J10" s="29"/>
      <c r="K10" s="25"/>
    </row>
    <row r="11" spans="1:12" ht="15.75" customHeight="1" x14ac:dyDescent="0.15">
      <c r="A11" s="59" t="s">
        <v>27</v>
      </c>
      <c r="B11" s="60">
        <v>10000</v>
      </c>
      <c r="C11" s="58">
        <f t="shared" si="0"/>
        <v>120000</v>
      </c>
      <c r="D11" s="26" t="s">
        <v>28</v>
      </c>
      <c r="E11" s="20">
        <f>F11/12</f>
        <v>4166.666666666667</v>
      </c>
      <c r="F11" s="26">
        <v>50000</v>
      </c>
      <c r="G11" s="27"/>
      <c r="H11" s="30"/>
      <c r="I11" s="31"/>
      <c r="J11" s="32"/>
      <c r="K11" s="30"/>
    </row>
    <row r="12" spans="1:12" ht="15.75" customHeight="1" x14ac:dyDescent="0.15">
      <c r="A12" s="59" t="s">
        <v>29</v>
      </c>
      <c r="B12" s="60">
        <v>2000</v>
      </c>
      <c r="C12" s="58">
        <f t="shared" si="0"/>
        <v>24000</v>
      </c>
      <c r="D12" s="26" t="s">
        <v>30</v>
      </c>
      <c r="E12" s="20">
        <f>F12/12</f>
        <v>3333.3333333333335</v>
      </c>
      <c r="F12" s="26">
        <v>40000</v>
      </c>
      <c r="G12" s="33"/>
      <c r="H12" s="30"/>
      <c r="I12" s="31"/>
      <c r="J12" s="32"/>
      <c r="K12" s="30"/>
    </row>
    <row r="13" spans="1:12" ht="15.75" customHeight="1" x14ac:dyDescent="0.15">
      <c r="A13" s="59" t="s">
        <v>31</v>
      </c>
      <c r="B13" s="60">
        <v>5000</v>
      </c>
      <c r="C13" s="58">
        <f t="shared" si="0"/>
        <v>60000</v>
      </c>
      <c r="D13" s="26" t="s">
        <v>32</v>
      </c>
      <c r="E13" s="20"/>
      <c r="F13" s="34"/>
      <c r="G13" s="33"/>
      <c r="H13" s="30"/>
      <c r="I13" s="31"/>
      <c r="J13" s="32"/>
      <c r="K13" s="30"/>
    </row>
    <row r="14" spans="1:12" ht="15.75" customHeight="1" x14ac:dyDescent="0.15">
      <c r="A14" s="59" t="s">
        <v>33</v>
      </c>
      <c r="B14" s="61">
        <v>2000</v>
      </c>
      <c r="C14" s="58">
        <f t="shared" si="0"/>
        <v>24000</v>
      </c>
      <c r="D14" s="26"/>
      <c r="E14" s="20"/>
      <c r="F14" s="34"/>
      <c r="G14" s="33"/>
      <c r="H14" s="30"/>
      <c r="I14" s="31"/>
      <c r="J14" s="32"/>
      <c r="K14" s="30"/>
    </row>
    <row r="15" spans="1:12" ht="15.75" customHeight="1" x14ac:dyDescent="0.15">
      <c r="A15" s="62" t="s">
        <v>34</v>
      </c>
      <c r="B15" s="63">
        <v>18000</v>
      </c>
      <c r="C15" s="58">
        <f t="shared" si="0"/>
        <v>216000</v>
      </c>
      <c r="D15" s="35"/>
      <c r="E15" s="20"/>
      <c r="F15" s="36"/>
      <c r="G15" s="37"/>
      <c r="H15" s="30"/>
      <c r="I15" s="38"/>
      <c r="J15" s="39"/>
      <c r="K15" s="30"/>
    </row>
    <row r="16" spans="1:12" ht="15.75" customHeight="1" x14ac:dyDescent="0.15">
      <c r="A16" s="1"/>
      <c r="B16" s="40"/>
      <c r="C16" s="41"/>
      <c r="D16" s="1"/>
    </row>
    <row r="17" spans="1:8" ht="15.75" customHeight="1" x14ac:dyDescent="0.15">
      <c r="A17" s="1"/>
      <c r="B17" s="42" t="s">
        <v>35</v>
      </c>
      <c r="C17" s="43" t="s">
        <v>36</v>
      </c>
      <c r="D17" s="44" t="s">
        <v>37</v>
      </c>
      <c r="E17" s="45"/>
    </row>
    <row r="18" spans="1:8" ht="15.75" customHeight="1" x14ac:dyDescent="0.15">
      <c r="A18" s="1" t="s">
        <v>38</v>
      </c>
      <c r="B18" s="46">
        <v>500000</v>
      </c>
      <c r="C18" s="47">
        <v>3000000</v>
      </c>
      <c r="D18" s="48">
        <v>5000000</v>
      </c>
      <c r="E18" s="1"/>
      <c r="H18" s="1"/>
    </row>
    <row r="19" spans="1:8" ht="15.75" customHeight="1" x14ac:dyDescent="0.15">
      <c r="A19" s="1" t="s">
        <v>39</v>
      </c>
      <c r="B19" s="49">
        <f>B18*(1+B2)^B21</f>
        <v>583200</v>
      </c>
      <c r="C19" s="49">
        <f>C18*(1+B2)^C21</f>
        <v>4407984.2304000007</v>
      </c>
      <c r="D19" s="50">
        <f>D18*(1+B2)^D21</f>
        <v>8569121.3438976035</v>
      </c>
      <c r="E19" s="1"/>
    </row>
    <row r="20" spans="1:8" ht="15.75" customHeight="1" x14ac:dyDescent="0.15">
      <c r="A20" s="1" t="s">
        <v>40</v>
      </c>
      <c r="B20" s="51">
        <v>2018</v>
      </c>
      <c r="C20" s="52">
        <v>2021</v>
      </c>
      <c r="D20" s="53">
        <v>2023</v>
      </c>
      <c r="E20" s="1"/>
      <c r="F20" s="50"/>
    </row>
    <row r="21" spans="1:8" ht="15.75" customHeight="1" x14ac:dyDescent="0.15">
      <c r="A21" s="1" t="s">
        <v>41</v>
      </c>
      <c r="B21" s="49">
        <f>B20-B1</f>
        <v>2</v>
      </c>
      <c r="C21" s="49">
        <f>C20-B1</f>
        <v>5</v>
      </c>
      <c r="D21" s="49">
        <f>D20-B1</f>
        <v>7</v>
      </c>
      <c r="F21" s="50"/>
    </row>
    <row r="22" spans="1:8" ht="15.75" customHeight="1" x14ac:dyDescent="0.15">
      <c r="A22" s="1"/>
      <c r="B22" s="1"/>
      <c r="D22" s="1"/>
      <c r="F22" s="1"/>
    </row>
    <row r="23" spans="1:8" ht="15.75" customHeight="1" x14ac:dyDescent="0.15">
      <c r="A23" s="1"/>
      <c r="D23" s="1"/>
      <c r="F23" s="54"/>
    </row>
    <row r="24" spans="1:8" ht="15.75" customHeight="1" x14ac:dyDescent="0.15">
      <c r="C24" s="1"/>
      <c r="E24" s="1"/>
    </row>
    <row r="25" spans="1:8" ht="15.75" customHeight="1" x14ac:dyDescent="0.15">
      <c r="C25" s="1"/>
      <c r="E25" s="1"/>
    </row>
  </sheetData>
  <mergeCells count="3">
    <mergeCell ref="A6:C6"/>
    <mergeCell ref="D6:F6"/>
    <mergeCell ref="G6:K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и цели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Microsoft Office</cp:lastModifiedBy>
  <dcterms:created xsi:type="dcterms:W3CDTF">2016-11-28T11:16:11Z</dcterms:created>
  <dcterms:modified xsi:type="dcterms:W3CDTF">2017-10-22T07:19:46Z</dcterms:modified>
</cp:coreProperties>
</file>